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51196F13-6AD0-C1B8-E2B4-A1F9AE17003E}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\\fdlpsrv001v.uwcx.net\extension_users$\tina.engelhardt\My Documents\"/>
    </mc:Choice>
  </mc:AlternateContent>
  <bookViews>
    <workbookView xWindow="0" yWindow="0" windowWidth="19200" windowHeight="823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6" i="1" l="1"/>
  <c r="G36" i="1"/>
  <c r="F36" i="1"/>
  <c r="E36" i="1"/>
  <c r="C16" i="1" l="1"/>
  <c r="G29" i="1" l="1"/>
  <c r="H29" i="1" s="1"/>
  <c r="C29" i="1"/>
  <c r="C28" i="1" l="1"/>
  <c r="C30" i="1"/>
  <c r="C31" i="1"/>
  <c r="C32" i="1"/>
  <c r="C33" i="1"/>
  <c r="C34" i="1"/>
  <c r="F28" i="1" l="1"/>
  <c r="G28" i="1"/>
  <c r="F30" i="1"/>
  <c r="G30" i="1"/>
  <c r="F31" i="1"/>
  <c r="G31" i="1"/>
  <c r="F32" i="1"/>
  <c r="G32" i="1"/>
  <c r="F33" i="1"/>
  <c r="G33" i="1"/>
  <c r="F34" i="1"/>
  <c r="G34" i="1"/>
  <c r="E30" i="1"/>
  <c r="E31" i="1"/>
  <c r="E32" i="1"/>
  <c r="E33" i="1"/>
  <c r="E34" i="1"/>
  <c r="E28" i="1"/>
  <c r="H31" i="1" l="1"/>
  <c r="H32" i="1"/>
  <c r="H30" i="1"/>
  <c r="H34" i="1"/>
  <c r="H28" i="1"/>
  <c r="H33" i="1"/>
  <c r="F35" i="1"/>
  <c r="E35" i="1"/>
  <c r="G35" i="1"/>
  <c r="H35" i="1" l="1"/>
</calcChain>
</file>

<file path=xl/comments1.xml><?xml version="1.0" encoding="utf-8"?>
<comments xmlns="http://schemas.openxmlformats.org/spreadsheetml/2006/main">
  <authors>
    <author>Badger</author>
  </authors>
  <commentList>
    <comment ref="C16" authorId="0" shapeId="0">
      <text>
        <r>
          <rPr>
            <b/>
            <sz val="9"/>
            <color indexed="81"/>
            <rFont val="Tahoma"/>
            <family val="2"/>
          </rPr>
          <t>Badger:</t>
        </r>
        <r>
          <rPr>
            <sz val="9"/>
            <color indexed="81"/>
            <rFont val="Tahoma"/>
            <family val="2"/>
          </rPr>
          <t xml:space="preserve">
This price is 75% of the price of "Good Quality" forage. This is the quality discount that has existed in recent years.</t>
        </r>
      </text>
    </comment>
  </commentList>
</comments>
</file>

<file path=xl/sharedStrings.xml><?xml version="1.0" encoding="utf-8"?>
<sst xmlns="http://schemas.openxmlformats.org/spreadsheetml/2006/main" count="48" uniqueCount="24">
  <si>
    <t>Unit</t>
  </si>
  <si>
    <t>Feed Type</t>
  </si>
  <si>
    <t>0 to 3</t>
  </si>
  <si>
    <t>3 to 12</t>
  </si>
  <si>
    <t>12 to 24</t>
  </si>
  <si>
    <t>Corn Equivalent</t>
  </si>
  <si>
    <t>Soybean Meal</t>
  </si>
  <si>
    <t>Milk Replacer</t>
  </si>
  <si>
    <t>Mineral Salt</t>
  </si>
  <si>
    <t>lb</t>
  </si>
  <si>
    <t>Bu</t>
  </si>
  <si>
    <t>Calf Starter</t>
  </si>
  <si>
    <t>Per Unit Prices ($)</t>
  </si>
  <si>
    <t>0 to 24</t>
  </si>
  <si>
    <t>Total</t>
  </si>
  <si>
    <t xml:space="preserve"> </t>
  </si>
  <si>
    <t>Feed Costs By Months Fed</t>
  </si>
  <si>
    <t>Feed Usage By Months Fed</t>
  </si>
  <si>
    <t>Replacement Heifer Feed Prices and Requirements</t>
  </si>
  <si>
    <t>Replacement Heifer Feed Costs</t>
  </si>
  <si>
    <t>Forage (High Quality)</t>
  </si>
  <si>
    <t>Forage (Good Quality)</t>
  </si>
  <si>
    <t>Forage (Fair Quality)</t>
  </si>
  <si>
    <t>Average Daily Costs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</si>
</sst>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&quot;$&quot;#,##0.00"/>
  </numFmts>
  <fonts count="12" x14ac:knownFonts="1">
    <font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2"/>
      <color rgb="FF00B050"/>
      <name val="Times New Roman"/>
      <family val="1"/>
    </font>
    <font>
      <sz val="20"/>
      <color theme="1"/>
      <name val="Times New Roman"/>
      <family val="2"/>
    </font>
    <font>
      <sz val="12"/>
      <color theme="1"/>
      <name val="Times New Roman"/>
      <family val="2"/>
    </font>
    <font>
      <sz val="14"/>
      <color theme="1"/>
      <name val="Times New Roman"/>
      <family val="2"/>
    </font>
    <font>
      <sz val="14"/>
      <color rgb="FFFF0000"/>
      <name val="Times New Roman"/>
      <family val="2"/>
    </font>
    <font>
      <sz val="14"/>
      <name val="Times New Roman"/>
      <family val="2"/>
    </font>
    <font>
      <sz val="12"/>
      <color rgb="FF000000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i/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55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Protection="1">
      <protection locked="0"/>
    </xf>
    <xf numFmtId="0" fontId="2" fillId="0" borderId="0" xfId="0" applyFont="1"/>
    <xf numFmtId="1" fontId="0" fillId="0" borderId="0" xfId="0" applyNumberFormat="1"/>
    <xf numFmtId="0" fontId="0" fillId="0" borderId="0" xfId="0" applyAlignment="1"/>
    <xf numFmtId="0" fontId="0" fillId="0" borderId="0" xfId="0" applyAlignment="1">
      <alignment horizontal="center"/>
    </xf>
    <xf numFmtId="0" fontId="0" fillId="0" borderId="8" xfId="0" applyBorder="1"/>
    <xf numFmtId="0" fontId="0" fillId="0" borderId="0" xfId="0" applyBorder="1"/>
    <xf numFmtId="164" fontId="0" fillId="0" borderId="0" xfId="1" applyNumberFormat="1" applyFont="1" applyBorder="1" applyAlignment="1">
      <alignment horizontal="center"/>
    </xf>
    <xf numFmtId="164" fontId="0" fillId="0" borderId="0" xfId="0" applyNumberFormat="1" applyBorder="1"/>
    <xf numFmtId="164" fontId="1" fillId="0" borderId="0" xfId="0" applyNumberFormat="1" applyFont="1" applyAlignment="1" applyProtection="1">
      <alignment horizontal="center"/>
      <protection locked="0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vertical="center"/>
    </xf>
    <xf numFmtId="0" fontId="3" fillId="0" borderId="9" xfId="0" applyFont="1" applyBorder="1"/>
    <xf numFmtId="0" fontId="3" fillId="0" borderId="8" xfId="0" applyFont="1" applyBorder="1"/>
    <xf numFmtId="0" fontId="0" fillId="0" borderId="10" xfId="0" applyBorder="1"/>
    <xf numFmtId="0" fontId="5" fillId="0" borderId="1" xfId="0" applyFont="1" applyBorder="1" applyAlignment="1">
      <alignment horizontal="center" vertical="center"/>
    </xf>
    <xf numFmtId="0" fontId="5" fillId="0" borderId="4" xfId="0" applyFont="1" applyBorder="1"/>
    <xf numFmtId="164" fontId="5" fillId="0" borderId="4" xfId="0" applyNumberFormat="1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164" fontId="5" fillId="0" borderId="2" xfId="1" applyNumberFormat="1" applyFont="1" applyBorder="1" applyAlignment="1">
      <alignment horizontal="center"/>
    </xf>
    <xf numFmtId="164" fontId="5" fillId="0" borderId="4" xfId="1" applyNumberFormat="1" applyFont="1" applyBorder="1" applyAlignment="1">
      <alignment horizontal="center"/>
    </xf>
    <xf numFmtId="0" fontId="5" fillId="0" borderId="3" xfId="0" applyFont="1" applyBorder="1"/>
    <xf numFmtId="164" fontId="5" fillId="0" borderId="3" xfId="0" applyNumberFormat="1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164" fontId="5" fillId="0" borderId="3" xfId="1" applyNumberFormat="1" applyFont="1" applyBorder="1" applyAlignment="1">
      <alignment horizontal="center"/>
    </xf>
    <xf numFmtId="0" fontId="5" fillId="0" borderId="1" xfId="0" applyFont="1" applyBorder="1"/>
    <xf numFmtId="0" fontId="5" fillId="0" borderId="7" xfId="0" applyFont="1" applyBorder="1" applyAlignment="1">
      <alignment horizontal="center" vertical="center"/>
    </xf>
    <xf numFmtId="164" fontId="6" fillId="0" borderId="0" xfId="0" applyNumberFormat="1" applyFont="1" applyBorder="1" applyAlignment="1" applyProtection="1">
      <alignment horizontal="center"/>
      <protection locked="0"/>
    </xf>
    <xf numFmtId="0" fontId="7" fillId="0" borderId="4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4" xfId="0" applyFont="1" applyBorder="1" applyAlignment="1" applyProtection="1">
      <alignment horizontal="center"/>
      <protection locked="0"/>
    </xf>
    <xf numFmtId="164" fontId="6" fillId="0" borderId="11" xfId="0" applyNumberFormat="1" applyFont="1" applyBorder="1" applyAlignment="1" applyProtection="1">
      <alignment horizontal="center"/>
      <protection locked="0"/>
    </xf>
    <xf numFmtId="0" fontId="7" fillId="0" borderId="3" xfId="0" applyFont="1" applyBorder="1" applyAlignment="1" applyProtection="1">
      <alignment horizontal="center"/>
      <protection locked="0"/>
    </xf>
    <xf numFmtId="0" fontId="7" fillId="0" borderId="3" xfId="0" applyFont="1" applyBorder="1" applyAlignment="1">
      <alignment horizontal="center"/>
    </xf>
    <xf numFmtId="0" fontId="5" fillId="2" borderId="11" xfId="0" applyFont="1" applyFill="1" applyBorder="1"/>
    <xf numFmtId="0" fontId="5" fillId="0" borderId="2" xfId="0" applyFont="1" applyBorder="1" applyAlignment="1">
      <alignment horizontal="center" vertical="center"/>
    </xf>
    <xf numFmtId="164" fontId="0" fillId="0" borderId="0" xfId="0" applyNumberFormat="1"/>
    <xf numFmtId="164" fontId="5" fillId="0" borderId="0" xfId="0" applyNumberFormat="1" applyFont="1" applyBorder="1" applyAlignment="1" applyProtection="1">
      <alignment horizontal="center"/>
    </xf>
    <xf numFmtId="0" fontId="11" fillId="2" borderId="6" xfId="0" applyFont="1" applyFill="1" applyBorder="1"/>
    <xf numFmtId="0" fontId="11" fillId="0" borderId="1" xfId="0" applyFont="1" applyFill="1" applyBorder="1"/>
    <xf numFmtId="164" fontId="5" fillId="0" borderId="4" xfId="0" applyNumberFormat="1" applyFont="1" applyBorder="1"/>
    <xf numFmtId="164" fontId="11" fillId="0" borderId="1" xfId="0" applyNumberFormat="1" applyFont="1" applyBorder="1"/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6350</xdr:colOff>
      <xdr:row>0</xdr:row>
      <xdr:rowOff>25400</xdr:rowOff>
    </xdr:from>
    <xdr:to>
      <xdr:col>7</xdr:col>
      <xdr:colOff>6350</xdr:colOff>
      <xdr:row>10</xdr:row>
      <xdr:rowOff>19050</xdr:rowOff>
    </xdr:to>
    <xdr:sp macro="" textlink="">
      <xdr:nvSpPr>
        <xdr:cNvPr id="2" name="TextBox 1"/>
        <xdr:cNvSpPr txBox="1"/>
      </xdr:nvSpPr>
      <xdr:spPr>
        <a:xfrm>
          <a:off x="666750" y="25400"/>
          <a:ext cx="5943600" cy="1962150"/>
        </a:xfrm>
        <a:prstGeom prst="rect">
          <a:avLst/>
        </a:prstGeom>
        <a:solidFill>
          <a:schemeClr val="lt1"/>
        </a:solidFill>
        <a:ln w="381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3200">
              <a:latin typeface="Times New Roman" panose="02020603050405020304" pitchFamily="18" charset="0"/>
              <a:cs typeface="Times New Roman" panose="02020603050405020304" pitchFamily="18" charset="0"/>
            </a:rPr>
            <a:t>Dairy Heifer Feed</a:t>
          </a:r>
          <a:r>
            <a:rPr lang="en-US" sz="3200" baseline="0">
              <a:latin typeface="Times New Roman" panose="02020603050405020304" pitchFamily="18" charset="0"/>
              <a:cs typeface="Times New Roman" panose="02020603050405020304" pitchFamily="18" charset="0"/>
            </a:rPr>
            <a:t> Cost Budget</a:t>
          </a:r>
        </a:p>
        <a:p>
          <a:endParaRPr lang="en-US" sz="1200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r>
            <a:rPr lang="en-US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Developed by </a:t>
          </a:r>
        </a:p>
        <a:p>
          <a:r>
            <a:rPr lang="en-US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Bruce L. Jones and Matt Atkins</a:t>
          </a:r>
        </a:p>
        <a:p>
          <a:r>
            <a:rPr lang="en-US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Department of Dairy Science</a:t>
          </a:r>
        </a:p>
        <a:p>
          <a:r>
            <a:rPr lang="en-US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UW-Madison and UWEX</a:t>
          </a:r>
        </a:p>
        <a:p>
          <a:endParaRPr lang="en-US" sz="1200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r>
            <a:rPr lang="en-US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February 2017</a:t>
          </a:r>
          <a:endParaRPr lang="en-US" sz="12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619125</xdr:colOff>
          <xdr:row>3</xdr:row>
          <xdr:rowOff>180975</xdr:rowOff>
        </xdr:from>
        <xdr:to>
          <xdr:col>5</xdr:col>
          <xdr:colOff>561975</xdr:colOff>
          <xdr:row>7</xdr:row>
          <xdr:rowOff>114300</xdr:rowOff>
        </xdr:to>
        <xdr:sp macro="" textlink="">
          <xdr:nvSpPr>
            <xdr:cNvPr id="1029" name="Button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Click to Print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X36"/>
  <sheetViews>
    <sheetView tabSelected="1" workbookViewId="0">
      <selection activeCell="B1" sqref="B1:H1048576"/>
    </sheetView>
  </sheetViews>
  <sheetFormatPr defaultRowHeight="15.75" x14ac:dyDescent="0.25"/>
  <cols>
    <col min="2" max="2" width="27.5" customWidth="1"/>
    <col min="3" max="3" width="18.25" bestFit="1" customWidth="1"/>
    <col min="4" max="4" width="5" bestFit="1" customWidth="1"/>
    <col min="5" max="7" width="9.125" customWidth="1"/>
    <col min="8" max="8" width="10.125" bestFit="1" customWidth="1"/>
    <col min="22" max="22" width="12.5" customWidth="1"/>
    <col min="25" max="25" width="10.625" customWidth="1"/>
  </cols>
  <sheetData>
    <row r="1" spans="2:24" x14ac:dyDescent="0.25">
      <c r="U1" s="44"/>
      <c r="V1" s="44"/>
      <c r="W1" s="44"/>
      <c r="X1" s="44"/>
    </row>
    <row r="7" spans="2:24" x14ac:dyDescent="0.25">
      <c r="U7" s="44"/>
      <c r="V7" s="44"/>
      <c r="W7" s="44"/>
      <c r="X7" s="44"/>
    </row>
    <row r="8" spans="2:24" x14ac:dyDescent="0.25">
      <c r="E8" s="45"/>
      <c r="F8" s="45"/>
      <c r="G8" s="45"/>
      <c r="I8" s="5"/>
      <c r="J8" s="5"/>
    </row>
    <row r="9" spans="2:24" x14ac:dyDescent="0.25">
      <c r="E9" s="44"/>
      <c r="F9" s="44"/>
      <c r="G9" s="44"/>
      <c r="H9" t="s">
        <v>15</v>
      </c>
      <c r="I9" s="5"/>
      <c r="J9" s="5"/>
      <c r="K9" s="5"/>
    </row>
    <row r="10" spans="2:24" x14ac:dyDescent="0.25">
      <c r="C10" s="12"/>
      <c r="D10" s="6"/>
      <c r="E10" s="1"/>
      <c r="F10" s="1"/>
      <c r="G10" s="1"/>
    </row>
    <row r="11" spans="2:24" ht="16.5" thickBot="1" x14ac:dyDescent="0.3">
      <c r="C11" s="11"/>
      <c r="D11" s="6"/>
      <c r="E11" s="2"/>
      <c r="F11" s="3"/>
      <c r="G11" s="3"/>
      <c r="M11" s="4"/>
    </row>
    <row r="12" spans="2:24" ht="27" thickBot="1" x14ac:dyDescent="0.45">
      <c r="B12" s="14" t="s">
        <v>18</v>
      </c>
      <c r="C12" s="15"/>
      <c r="D12" s="15"/>
      <c r="E12" s="7"/>
      <c r="F12" s="7"/>
      <c r="G12" s="16"/>
      <c r="H12" s="8"/>
      <c r="M12" s="4"/>
    </row>
    <row r="13" spans="2:24" ht="19.5" thickBot="1" x14ac:dyDescent="0.3">
      <c r="B13" s="49" t="s">
        <v>1</v>
      </c>
      <c r="C13" s="53" t="s">
        <v>12</v>
      </c>
      <c r="D13" s="53" t="s">
        <v>0</v>
      </c>
      <c r="E13" s="46" t="s">
        <v>17</v>
      </c>
      <c r="F13" s="47"/>
      <c r="G13" s="48"/>
      <c r="H13" s="13"/>
      <c r="M13" s="4"/>
    </row>
    <row r="14" spans="2:24" ht="19.5" thickBot="1" x14ac:dyDescent="0.3">
      <c r="B14" s="50"/>
      <c r="C14" s="54"/>
      <c r="D14" s="54"/>
      <c r="E14" s="17" t="s">
        <v>2</v>
      </c>
      <c r="F14" s="28" t="s">
        <v>3</v>
      </c>
      <c r="G14" s="17" t="s">
        <v>4</v>
      </c>
      <c r="H14" s="13"/>
      <c r="M14" s="4"/>
    </row>
    <row r="15" spans="2:24" ht="18.75" x14ac:dyDescent="0.3">
      <c r="B15" s="18" t="s">
        <v>21</v>
      </c>
      <c r="C15" s="29">
        <v>6.5000000000000002E-2</v>
      </c>
      <c r="D15" s="20" t="s">
        <v>9</v>
      </c>
      <c r="E15" s="30">
        <v>50</v>
      </c>
      <c r="F15" s="31">
        <v>3000</v>
      </c>
      <c r="G15" s="31"/>
      <c r="H15" s="9"/>
      <c r="M15" s="4"/>
    </row>
    <row r="16" spans="2:24" ht="18.75" x14ac:dyDescent="0.3">
      <c r="B16" s="18" t="s">
        <v>22</v>
      </c>
      <c r="C16" s="39">
        <f>0.75*C15</f>
        <v>4.8750000000000002E-2</v>
      </c>
      <c r="D16" s="20" t="s">
        <v>9</v>
      </c>
      <c r="E16" s="30"/>
      <c r="F16" s="30"/>
      <c r="G16" s="30">
        <v>8400</v>
      </c>
      <c r="H16" s="9"/>
      <c r="I16" s="38"/>
      <c r="M16" s="4"/>
    </row>
    <row r="17" spans="1:13" ht="18.75" x14ac:dyDescent="0.3">
      <c r="B17" s="18" t="s">
        <v>5</v>
      </c>
      <c r="C17" s="29">
        <v>3.2</v>
      </c>
      <c r="D17" s="20" t="s">
        <v>10</v>
      </c>
      <c r="E17" s="32">
        <v>0</v>
      </c>
      <c r="F17" s="32">
        <v>10</v>
      </c>
      <c r="G17" s="32">
        <v>0</v>
      </c>
      <c r="H17" s="9"/>
      <c r="M17" s="4"/>
    </row>
    <row r="18" spans="1:13" ht="18.75" x14ac:dyDescent="0.3">
      <c r="B18" s="18" t="s">
        <v>6</v>
      </c>
      <c r="C18" s="29">
        <v>0.16450000000000001</v>
      </c>
      <c r="D18" s="20" t="s">
        <v>9</v>
      </c>
      <c r="E18" s="32">
        <v>0</v>
      </c>
      <c r="F18" s="32">
        <v>50</v>
      </c>
      <c r="G18" s="32">
        <v>0</v>
      </c>
      <c r="H18" s="9"/>
      <c r="M18" s="4"/>
    </row>
    <row r="19" spans="1:13" ht="18.75" x14ac:dyDescent="0.3">
      <c r="B19" s="18" t="s">
        <v>8</v>
      </c>
      <c r="C19" s="29">
        <v>0.25</v>
      </c>
      <c r="D19" s="20" t="s">
        <v>9</v>
      </c>
      <c r="E19" s="32">
        <v>0</v>
      </c>
      <c r="F19" s="32">
        <v>40</v>
      </c>
      <c r="G19" s="32">
        <v>75</v>
      </c>
      <c r="H19" s="9"/>
      <c r="M19" s="4"/>
    </row>
    <row r="20" spans="1:13" ht="18.75" x14ac:dyDescent="0.3">
      <c r="B20" s="18" t="s">
        <v>7</v>
      </c>
      <c r="C20" s="29">
        <v>1.35</v>
      </c>
      <c r="D20" s="20" t="s">
        <v>9</v>
      </c>
      <c r="E20" s="32">
        <v>65</v>
      </c>
      <c r="F20" s="30"/>
      <c r="G20" s="30"/>
      <c r="H20" s="9"/>
      <c r="M20" s="4"/>
    </row>
    <row r="21" spans="1:13" ht="19.5" thickBot="1" x14ac:dyDescent="0.35">
      <c r="B21" s="23" t="s">
        <v>11</v>
      </c>
      <c r="C21" s="33">
        <v>0.4</v>
      </c>
      <c r="D21" s="25" t="s">
        <v>9</v>
      </c>
      <c r="E21" s="34">
        <v>350</v>
      </c>
      <c r="F21" s="35"/>
      <c r="G21" s="35"/>
      <c r="H21" s="9"/>
      <c r="M21" s="4"/>
    </row>
    <row r="22" spans="1:13" x14ac:dyDescent="0.25">
      <c r="A22" s="8"/>
      <c r="B22" s="8"/>
      <c r="C22" s="8"/>
      <c r="D22" s="8"/>
      <c r="E22" s="10"/>
      <c r="F22" s="10"/>
      <c r="G22" s="10"/>
      <c r="H22" s="10"/>
      <c r="M22" s="4"/>
    </row>
    <row r="23" spans="1:13" x14ac:dyDescent="0.25">
      <c r="M23" s="4"/>
    </row>
    <row r="24" spans="1:13" ht="16.5" thickBot="1" x14ac:dyDescent="0.3">
      <c r="M24" s="4"/>
    </row>
    <row r="25" spans="1:13" ht="27" thickBot="1" x14ac:dyDescent="0.45">
      <c r="B25" s="14" t="s">
        <v>19</v>
      </c>
      <c r="C25" s="15"/>
      <c r="D25" s="15"/>
      <c r="E25" s="7"/>
      <c r="F25" s="7"/>
      <c r="G25" s="7"/>
      <c r="H25" s="16"/>
      <c r="M25" s="4"/>
    </row>
    <row r="26" spans="1:13" ht="19.5" thickBot="1" x14ac:dyDescent="0.3">
      <c r="B26" s="49" t="s">
        <v>1</v>
      </c>
      <c r="C26" s="51" t="s">
        <v>12</v>
      </c>
      <c r="D26" s="53" t="s">
        <v>0</v>
      </c>
      <c r="E26" s="46" t="s">
        <v>16</v>
      </c>
      <c r="F26" s="47"/>
      <c r="G26" s="47"/>
      <c r="H26" s="48"/>
      <c r="M26" s="4"/>
    </row>
    <row r="27" spans="1:13" ht="19.5" thickBot="1" x14ac:dyDescent="0.3">
      <c r="B27" s="50"/>
      <c r="C27" s="52"/>
      <c r="D27" s="54"/>
      <c r="E27" s="17" t="s">
        <v>2</v>
      </c>
      <c r="F27" s="17" t="s">
        <v>3</v>
      </c>
      <c r="G27" s="37" t="s">
        <v>4</v>
      </c>
      <c r="H27" s="37" t="s">
        <v>13</v>
      </c>
      <c r="M27" s="4"/>
    </row>
    <row r="28" spans="1:13" ht="18.75" x14ac:dyDescent="0.3">
      <c r="B28" s="18" t="s">
        <v>20</v>
      </c>
      <c r="C28" s="19">
        <f t="shared" ref="C28:C34" si="0">C15</f>
        <v>6.5000000000000002E-2</v>
      </c>
      <c r="D28" s="20" t="s">
        <v>9</v>
      </c>
      <c r="E28" s="21">
        <f>E15*$C15</f>
        <v>3.25</v>
      </c>
      <c r="F28" s="21">
        <f>F15*$C15</f>
        <v>195</v>
      </c>
      <c r="G28" s="21">
        <f>G15*$C15</f>
        <v>0</v>
      </c>
      <c r="H28" s="21">
        <f>SUM(E28:G28)</f>
        <v>198.25</v>
      </c>
      <c r="M28" s="4"/>
    </row>
    <row r="29" spans="1:13" ht="18.75" x14ac:dyDescent="0.3">
      <c r="B29" s="18" t="s">
        <v>21</v>
      </c>
      <c r="C29" s="19">
        <f t="shared" si="0"/>
        <v>4.8750000000000002E-2</v>
      </c>
      <c r="D29" s="20" t="s">
        <v>9</v>
      </c>
      <c r="E29" s="22"/>
      <c r="F29" s="22"/>
      <c r="G29" s="22">
        <f t="shared" ref="G29:G34" si="1">G16*$C16</f>
        <v>409.5</v>
      </c>
      <c r="H29" s="22">
        <f>SUM(E29:G29)</f>
        <v>409.5</v>
      </c>
      <c r="M29" s="4"/>
    </row>
    <row r="30" spans="1:13" ht="18.75" x14ac:dyDescent="0.3">
      <c r="B30" s="18" t="s">
        <v>5</v>
      </c>
      <c r="C30" s="19">
        <f t="shared" si="0"/>
        <v>3.2</v>
      </c>
      <c r="D30" s="20" t="s">
        <v>10</v>
      </c>
      <c r="E30" s="22">
        <f t="shared" ref="E30:F34" si="2">E17*$C17</f>
        <v>0</v>
      </c>
      <c r="F30" s="22">
        <f t="shared" si="2"/>
        <v>32</v>
      </c>
      <c r="G30" s="22">
        <f t="shared" si="1"/>
        <v>0</v>
      </c>
      <c r="H30" s="22">
        <f t="shared" ref="H30:H34" si="3">SUM(E30:G30)</f>
        <v>32</v>
      </c>
      <c r="M30" s="4"/>
    </row>
    <row r="31" spans="1:13" ht="18.75" x14ac:dyDescent="0.3">
      <c r="B31" s="18" t="s">
        <v>6</v>
      </c>
      <c r="C31" s="19">
        <f t="shared" si="0"/>
        <v>0.16450000000000001</v>
      </c>
      <c r="D31" s="20" t="s">
        <v>9</v>
      </c>
      <c r="E31" s="22">
        <f t="shared" si="2"/>
        <v>0</v>
      </c>
      <c r="F31" s="22">
        <f t="shared" si="2"/>
        <v>8.2249999999999996</v>
      </c>
      <c r="G31" s="22">
        <f t="shared" si="1"/>
        <v>0</v>
      </c>
      <c r="H31" s="22">
        <f t="shared" si="3"/>
        <v>8.2249999999999996</v>
      </c>
      <c r="M31" s="4"/>
    </row>
    <row r="32" spans="1:13" ht="18.75" x14ac:dyDescent="0.3">
      <c r="B32" s="18" t="s">
        <v>8</v>
      </c>
      <c r="C32" s="19">
        <f t="shared" si="0"/>
        <v>0.25</v>
      </c>
      <c r="D32" s="20" t="s">
        <v>9</v>
      </c>
      <c r="E32" s="22">
        <f t="shared" si="2"/>
        <v>0</v>
      </c>
      <c r="F32" s="22">
        <f t="shared" si="2"/>
        <v>10</v>
      </c>
      <c r="G32" s="22">
        <f t="shared" si="1"/>
        <v>18.75</v>
      </c>
      <c r="H32" s="22">
        <f t="shared" si="3"/>
        <v>28.75</v>
      </c>
      <c r="M32" s="4"/>
    </row>
    <row r="33" spans="2:13" ht="18.75" x14ac:dyDescent="0.3">
      <c r="B33" s="18" t="s">
        <v>7</v>
      </c>
      <c r="C33" s="19">
        <f t="shared" si="0"/>
        <v>1.35</v>
      </c>
      <c r="D33" s="20" t="s">
        <v>9</v>
      </c>
      <c r="E33" s="22">
        <f t="shared" si="2"/>
        <v>87.75</v>
      </c>
      <c r="F33" s="22">
        <f t="shared" si="2"/>
        <v>0</v>
      </c>
      <c r="G33" s="22">
        <f t="shared" si="1"/>
        <v>0</v>
      </c>
      <c r="H33" s="22">
        <f t="shared" si="3"/>
        <v>87.75</v>
      </c>
      <c r="M33" s="4"/>
    </row>
    <row r="34" spans="2:13" ht="19.5" thickBot="1" x14ac:dyDescent="0.35">
      <c r="B34" s="23" t="s">
        <v>11</v>
      </c>
      <c r="C34" s="24">
        <f t="shared" si="0"/>
        <v>0.4</v>
      </c>
      <c r="D34" s="25" t="s">
        <v>9</v>
      </c>
      <c r="E34" s="26">
        <f t="shared" si="2"/>
        <v>140</v>
      </c>
      <c r="F34" s="26">
        <f t="shared" si="2"/>
        <v>0</v>
      </c>
      <c r="G34" s="26">
        <f t="shared" si="1"/>
        <v>0</v>
      </c>
      <c r="H34" s="26">
        <f t="shared" si="3"/>
        <v>140</v>
      </c>
      <c r="M34" s="4"/>
    </row>
    <row r="35" spans="2:13" ht="19.5" thickBot="1" x14ac:dyDescent="0.35">
      <c r="B35" s="27" t="s">
        <v>14</v>
      </c>
      <c r="C35" s="36"/>
      <c r="D35" s="36"/>
      <c r="E35" s="42">
        <f>SUM(E28:E34)</f>
        <v>231</v>
      </c>
      <c r="F35" s="42">
        <f t="shared" ref="F35:G35" si="4">SUM(F28:F34)</f>
        <v>245.22499999999999</v>
      </c>
      <c r="G35" s="42">
        <f t="shared" si="4"/>
        <v>428.25</v>
      </c>
      <c r="H35" s="42">
        <f>SUM(H28:H34)</f>
        <v>904.47500000000002</v>
      </c>
    </row>
    <row r="36" spans="2:13" ht="16.5" thickBot="1" x14ac:dyDescent="0.3">
      <c r="B36" s="41" t="s">
        <v>23</v>
      </c>
      <c r="C36" s="40"/>
      <c r="D36" s="40"/>
      <c r="E36" s="43">
        <f>E35/90</f>
        <v>2.5666666666666669</v>
      </c>
      <c r="F36" s="43">
        <f>F35/270</f>
        <v>0.90824074074074068</v>
      </c>
      <c r="G36" s="43">
        <f>G35/360</f>
        <v>1.1895833333333334</v>
      </c>
      <c r="H36" s="43">
        <f>H35/720</f>
        <v>1.2562152777777778</v>
      </c>
    </row>
  </sheetData>
  <sheetProtection sheet="1" objects="1" scenarios="1"/>
  <mergeCells count="12">
    <mergeCell ref="B26:B27"/>
    <mergeCell ref="C26:C27"/>
    <mergeCell ref="D26:D27"/>
    <mergeCell ref="B13:B14"/>
    <mergeCell ref="C13:C14"/>
    <mergeCell ref="D13:D14"/>
    <mergeCell ref="U1:X1"/>
    <mergeCell ref="U7:X7"/>
    <mergeCell ref="E8:G8"/>
    <mergeCell ref="E9:G9"/>
    <mergeCell ref="E26:H26"/>
    <mergeCell ref="E13:G13"/>
  </mergeCells>
  <pageMargins left="0.7" right="0.7" top="0.75" bottom="0.75" header="0.3" footer="0.3"/>
  <pageSetup scale="35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4" name="Button 5">
              <controlPr defaultSize="0" print="0" autoFill="0" autoPict="0" macro="[0]!Macro1">
                <anchor moveWithCells="1" sizeWithCells="1">
                  <from>
                    <xdr:col>2</xdr:col>
                    <xdr:colOff>619125</xdr:colOff>
                    <xdr:row>3</xdr:row>
                    <xdr:rowOff>180975</xdr:rowOff>
                  </from>
                  <to>
                    <xdr:col>5</xdr:col>
                    <xdr:colOff>561975</xdr:colOff>
                    <xdr:row>7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Badger</dc:creator>
  <cp:lastModifiedBy>Engelhardt, Tina</cp:lastModifiedBy>
  <cp:lastPrinted>2017-02-13T19:49:02Z</cp:lastPrinted>
  <dcterms:created xsi:type="dcterms:W3CDTF">2017-02-06T19:03:20Z</dcterms:created>
  <dcterms:modified xsi:type="dcterms:W3CDTF">2017-06-20T15:20:53Z</dcterms:modified>
</cp:coreProperties>
</file>